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20" i="1" l="1"/>
  <c r="W19" i="1"/>
  <c r="U20" i="1"/>
  <c r="U19" i="1"/>
  <c r="T20" i="1"/>
  <c r="T19" i="1"/>
  <c r="R20" i="1"/>
  <c r="R19" i="1"/>
  <c r="P20" i="1"/>
  <c r="P19" i="1"/>
  <c r="L20" i="1"/>
  <c r="L19" i="1"/>
  <c r="N20" i="1"/>
  <c r="N19" i="1"/>
  <c r="J20" i="1"/>
  <c r="J19" i="1"/>
</calcChain>
</file>

<file path=xl/sharedStrings.xml><?xml version="1.0" encoding="utf-8"?>
<sst xmlns="http://schemas.openxmlformats.org/spreadsheetml/2006/main" count="84" uniqueCount="40">
  <si>
    <t>Isikukood</t>
  </si>
  <si>
    <t>Eesnimi</t>
  </si>
  <si>
    <t>Perenimi</t>
  </si>
  <si>
    <t>Sugu</t>
  </si>
  <si>
    <t>Ametikoht</t>
  </si>
  <si>
    <t>Kiirgustööle asumise aasta</t>
  </si>
  <si>
    <t>Kiirgustöötaja kategooria</t>
  </si>
  <si>
    <t>Intraoraalne</t>
  </si>
  <si>
    <t>Teostatud uuringuid</t>
  </si>
  <si>
    <t>Ajavahemik</t>
  </si>
  <si>
    <t>Doosikiirus</t>
  </si>
  <si>
    <t>Ekspositsiooniaeg</t>
  </si>
  <si>
    <t>Looduslik foon</t>
  </si>
  <si>
    <t>Panoraam</t>
  </si>
  <si>
    <t>KKKT</t>
  </si>
  <si>
    <t>Mari-Liis</t>
  </si>
  <si>
    <t>Männik</t>
  </si>
  <si>
    <t>naine</t>
  </si>
  <si>
    <t>arst</t>
  </si>
  <si>
    <t>B kategooria</t>
  </si>
  <si>
    <t>Aleksandr</t>
  </si>
  <si>
    <t>Tamm</t>
  </si>
  <si>
    <t>mees</t>
  </si>
  <si>
    <t>s</t>
  </si>
  <si>
    <t>µSv/h</t>
  </si>
  <si>
    <t>Kiirgusohutushinnangu mõõtmistest</t>
  </si>
  <si>
    <t>1.01.2018-31.12.2018</t>
  </si>
  <si>
    <t>1.01.2018-31.12.2019</t>
  </si>
  <si>
    <t>±</t>
  </si>
  <si>
    <t>%</t>
  </si>
  <si>
    <t>Isikudoos µSv</t>
  </si>
  <si>
    <t>Isikudoos kokku µSv</t>
  </si>
  <si>
    <t>*Isikudoosid on ambientse doosi ekvivalendina, mis kiirguskaitses sobib efektiivdoosi hinnanguks.</t>
  </si>
  <si>
    <t>Kalibratsioonifaktor</t>
  </si>
  <si>
    <t>*jätta 1 kui juba arvestatud või pole toodud</t>
  </si>
  <si>
    <t>Kerida paremale, kuni lõpuni…..--&gt;&gt;</t>
  </si>
  <si>
    <t>Kokku</t>
  </si>
  <si>
    <t>*Looduslik foon jätta nulliks, kui see on juba doosikiirusest maha arvutatud.</t>
  </si>
  <si>
    <t>*Tsefalomeetria arvestada panoraami hulka</t>
  </si>
  <si>
    <t>*Kui dooskiiruse mõõteviga on absoluutväärtusena, siis teisendada see protsentidesse doosikiiruse suhtes.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</si>
</sst>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0" fillId="0" borderId="0" xfId="0" applyFill="1" applyBorder="1"/>
    <xf numFmtId="0" fontId="2" fillId="0" borderId="0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Fill="1" applyBorder="1"/>
    <xf numFmtId="0" fontId="2" fillId="0" borderId="7" xfId="0" applyFont="1" applyFill="1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1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2" fillId="0" borderId="13" xfId="0" applyFont="1" applyBorder="1"/>
    <xf numFmtId="0" fontId="0" fillId="0" borderId="14" xfId="0" applyBorder="1"/>
    <xf numFmtId="0" fontId="2" fillId="0" borderId="15" xfId="0" applyFont="1" applyBorder="1"/>
    <xf numFmtId="0" fontId="0" fillId="0" borderId="16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4" xfId="0" applyFont="1" applyBorder="1"/>
    <xf numFmtId="0" fontId="3" fillId="0" borderId="15" xfId="0" applyFont="1" applyBorder="1"/>
    <xf numFmtId="0" fontId="1" fillId="0" borderId="16" xfId="0" applyFont="1" applyBorder="1"/>
    <xf numFmtId="0" fontId="1" fillId="0" borderId="10" xfId="0" applyFont="1" applyBorder="1"/>
    <xf numFmtId="0" fontId="3" fillId="0" borderId="13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selection activeCell="D25" sqref="D25"/>
    </sheetView>
  </sheetViews>
  <sheetFormatPr defaultRowHeight="14.4" x14ac:dyDescent="0.3"/>
  <cols>
    <col min="1" max="1" width="7.21875" bestFit="1" customWidth="1"/>
    <col min="2" max="2" width="15.5546875" bestFit="1" customWidth="1"/>
    <col min="3" max="3" width="6.5546875" customWidth="1"/>
    <col min="4" max="4" width="13.5546875" customWidth="1"/>
    <col min="5" max="5" width="9.44140625" bestFit="1" customWidth="1"/>
    <col min="6" max="6" width="12.88671875" customWidth="1"/>
    <col min="7" max="7" width="13.5546875" customWidth="1"/>
    <col min="8" max="8" width="19.88671875" customWidth="1"/>
    <col min="9" max="9" width="10" customWidth="1"/>
    <col min="10" max="10" width="7.6640625" customWidth="1"/>
    <col min="11" max="11" width="2.33203125" customWidth="1"/>
    <col min="12" max="12" width="8.6640625" customWidth="1"/>
    <col min="13" max="13" width="9.44140625" customWidth="1"/>
    <col min="15" max="15" width="2.44140625" customWidth="1"/>
    <col min="17" max="17" width="9.21875" bestFit="1" customWidth="1"/>
    <col min="18" max="18" width="7.33203125" customWidth="1"/>
    <col min="19" max="19" width="2.5546875" customWidth="1"/>
    <col min="22" max="22" width="2.5546875" customWidth="1"/>
  </cols>
  <sheetData>
    <row r="1" spans="2:8" x14ac:dyDescent="0.3">
      <c r="B1" s="13" t="s">
        <v>25</v>
      </c>
      <c r="C1" s="1"/>
      <c r="D1" s="1"/>
      <c r="E1" s="1"/>
      <c r="F1" s="1"/>
      <c r="G1" s="2"/>
    </row>
    <row r="2" spans="2:8" x14ac:dyDescent="0.3">
      <c r="B2" s="14" t="s">
        <v>7</v>
      </c>
      <c r="C2" s="4"/>
      <c r="D2" s="4"/>
      <c r="E2" s="4"/>
      <c r="F2" s="4"/>
      <c r="G2" s="5"/>
    </row>
    <row r="3" spans="2:8" x14ac:dyDescent="0.3">
      <c r="B3" s="3" t="s">
        <v>11</v>
      </c>
      <c r="C3" s="4">
        <v>0.15</v>
      </c>
      <c r="D3" s="4" t="s">
        <v>23</v>
      </c>
      <c r="E3" s="4"/>
      <c r="F3" s="4"/>
      <c r="G3" s="5"/>
    </row>
    <row r="4" spans="2:8" x14ac:dyDescent="0.3">
      <c r="B4" s="3" t="s">
        <v>10</v>
      </c>
      <c r="C4" s="4">
        <v>5</v>
      </c>
      <c r="D4" s="8" t="s">
        <v>24</v>
      </c>
      <c r="E4" s="8" t="s">
        <v>28</v>
      </c>
      <c r="F4" s="4">
        <v>15</v>
      </c>
      <c r="G4" s="5" t="s">
        <v>29</v>
      </c>
    </row>
    <row r="5" spans="2:8" x14ac:dyDescent="0.3">
      <c r="B5" s="3" t="s">
        <v>12</v>
      </c>
      <c r="C5" s="4">
        <v>0.08</v>
      </c>
      <c r="D5" s="8" t="s">
        <v>24</v>
      </c>
      <c r="E5" s="8" t="s">
        <v>28</v>
      </c>
      <c r="F5" s="4">
        <v>15</v>
      </c>
      <c r="G5" s="5" t="s">
        <v>29</v>
      </c>
    </row>
    <row r="6" spans="2:8" x14ac:dyDescent="0.3">
      <c r="B6" s="3" t="s">
        <v>33</v>
      </c>
      <c r="C6" s="11">
        <v>1</v>
      </c>
      <c r="D6" s="12" t="s">
        <v>34</v>
      </c>
      <c r="E6" s="4"/>
      <c r="F6" s="4"/>
      <c r="G6" s="5"/>
    </row>
    <row r="7" spans="2:8" x14ac:dyDescent="0.3">
      <c r="B7" s="14" t="s">
        <v>13</v>
      </c>
      <c r="C7" s="4"/>
      <c r="D7" s="4"/>
      <c r="E7" s="4"/>
      <c r="F7" s="4"/>
      <c r="G7" s="5"/>
    </row>
    <row r="8" spans="2:8" x14ac:dyDescent="0.3">
      <c r="B8" s="3" t="s">
        <v>11</v>
      </c>
      <c r="C8" s="4">
        <v>15</v>
      </c>
      <c r="D8" s="4" t="s">
        <v>23</v>
      </c>
      <c r="E8" s="4"/>
      <c r="F8" s="4"/>
      <c r="G8" s="5"/>
    </row>
    <row r="9" spans="2:8" x14ac:dyDescent="0.3">
      <c r="B9" s="3" t="s">
        <v>10</v>
      </c>
      <c r="C9" s="4">
        <v>3</v>
      </c>
      <c r="D9" s="8" t="s">
        <v>24</v>
      </c>
      <c r="E9" s="8" t="s">
        <v>28</v>
      </c>
      <c r="F9" s="4">
        <v>15</v>
      </c>
      <c r="G9" s="5" t="s">
        <v>29</v>
      </c>
    </row>
    <row r="10" spans="2:8" x14ac:dyDescent="0.3">
      <c r="B10" s="3" t="s">
        <v>12</v>
      </c>
      <c r="C10" s="4">
        <v>0.08</v>
      </c>
      <c r="D10" s="8" t="s">
        <v>24</v>
      </c>
      <c r="E10" s="8" t="s">
        <v>28</v>
      </c>
      <c r="F10" s="4">
        <v>15</v>
      </c>
      <c r="G10" s="5" t="s">
        <v>29</v>
      </c>
    </row>
    <row r="11" spans="2:8" x14ac:dyDescent="0.3">
      <c r="B11" s="3" t="s">
        <v>33</v>
      </c>
      <c r="C11" s="11">
        <v>1</v>
      </c>
      <c r="D11" s="12" t="s">
        <v>34</v>
      </c>
      <c r="E11" s="4"/>
      <c r="F11" s="4"/>
      <c r="G11" s="5"/>
    </row>
    <row r="12" spans="2:8" x14ac:dyDescent="0.3">
      <c r="B12" s="14" t="s">
        <v>14</v>
      </c>
      <c r="C12" s="4"/>
      <c r="D12" s="4"/>
      <c r="E12" s="4"/>
      <c r="F12" s="4"/>
      <c r="G12" s="5"/>
    </row>
    <row r="13" spans="2:8" x14ac:dyDescent="0.3">
      <c r="B13" s="3" t="s">
        <v>11</v>
      </c>
      <c r="C13" s="4">
        <v>20</v>
      </c>
      <c r="D13" s="4" t="s">
        <v>23</v>
      </c>
      <c r="E13" s="4"/>
      <c r="F13" s="4"/>
      <c r="G13" s="5"/>
    </row>
    <row r="14" spans="2:8" x14ac:dyDescent="0.3">
      <c r="B14" s="3" t="s">
        <v>10</v>
      </c>
      <c r="C14" s="4">
        <v>3</v>
      </c>
      <c r="D14" s="8" t="s">
        <v>24</v>
      </c>
      <c r="E14" s="8" t="s">
        <v>28</v>
      </c>
      <c r="F14" s="4">
        <v>15</v>
      </c>
      <c r="G14" s="5" t="s">
        <v>29</v>
      </c>
    </row>
    <row r="15" spans="2:8" x14ac:dyDescent="0.3">
      <c r="B15" s="3" t="s">
        <v>12</v>
      </c>
      <c r="C15" s="4">
        <v>0.08</v>
      </c>
      <c r="D15" s="8" t="s">
        <v>24</v>
      </c>
      <c r="E15" s="8" t="s">
        <v>28</v>
      </c>
      <c r="F15" s="4">
        <v>15</v>
      </c>
      <c r="G15" s="5" t="s">
        <v>29</v>
      </c>
      <c r="H15" s="11" t="s">
        <v>35</v>
      </c>
    </row>
    <row r="16" spans="2:8" ht="15" thickBot="1" x14ac:dyDescent="0.35">
      <c r="B16" s="6" t="s">
        <v>33</v>
      </c>
      <c r="C16" s="15">
        <v>1</v>
      </c>
      <c r="D16" s="16" t="s">
        <v>34</v>
      </c>
      <c r="E16" s="9"/>
      <c r="F16" s="7"/>
      <c r="G16" s="10"/>
    </row>
    <row r="17" spans="1:23" x14ac:dyDescent="0.3">
      <c r="I17" s="33" t="s">
        <v>7</v>
      </c>
      <c r="J17" s="33"/>
      <c r="K17" s="33"/>
      <c r="L17" s="33"/>
      <c r="M17" s="33" t="s">
        <v>13</v>
      </c>
      <c r="N17" s="34"/>
      <c r="O17" s="34"/>
      <c r="P17" s="34"/>
      <c r="Q17" s="33" t="s">
        <v>14</v>
      </c>
      <c r="R17" s="33"/>
      <c r="S17" s="33"/>
      <c r="T17" s="33"/>
      <c r="U17" s="41" t="s">
        <v>36</v>
      </c>
      <c r="V17" s="41"/>
      <c r="W17" s="41"/>
    </row>
    <row r="18" spans="1:23" ht="30" customHeight="1" x14ac:dyDescent="0.3">
      <c r="A18" s="17" t="s">
        <v>1</v>
      </c>
      <c r="B18" s="17" t="s">
        <v>2</v>
      </c>
      <c r="C18" s="17" t="s">
        <v>3</v>
      </c>
      <c r="D18" s="17" t="s">
        <v>0</v>
      </c>
      <c r="E18" s="17" t="s">
        <v>4</v>
      </c>
      <c r="F18" s="18" t="s">
        <v>5</v>
      </c>
      <c r="G18" s="18" t="s">
        <v>6</v>
      </c>
      <c r="H18" s="17" t="s">
        <v>9</v>
      </c>
      <c r="I18" s="18" t="s">
        <v>8</v>
      </c>
      <c r="J18" s="38" t="s">
        <v>30</v>
      </c>
      <c r="K18" s="39"/>
      <c r="L18" s="40"/>
      <c r="M18" s="27" t="s">
        <v>8</v>
      </c>
      <c r="N18" s="35" t="s">
        <v>30</v>
      </c>
      <c r="O18" s="36"/>
      <c r="P18" s="37"/>
      <c r="Q18" s="28" t="s">
        <v>8</v>
      </c>
      <c r="R18" s="38" t="s">
        <v>30</v>
      </c>
      <c r="S18" s="39"/>
      <c r="T18" s="40"/>
      <c r="U18" s="42" t="s">
        <v>31</v>
      </c>
      <c r="V18" s="43"/>
      <c r="W18" s="44"/>
    </row>
    <row r="19" spans="1:23" x14ac:dyDescent="0.3">
      <c r="A19" s="19" t="s">
        <v>15</v>
      </c>
      <c r="B19" s="19" t="s">
        <v>16</v>
      </c>
      <c r="C19" s="19" t="s">
        <v>17</v>
      </c>
      <c r="D19" s="19">
        <v>47101010033</v>
      </c>
      <c r="E19" s="19" t="s">
        <v>18</v>
      </c>
      <c r="F19" s="19">
        <v>2014</v>
      </c>
      <c r="G19" s="19" t="s">
        <v>19</v>
      </c>
      <c r="H19" s="20" t="s">
        <v>26</v>
      </c>
      <c r="I19" s="21">
        <v>205</v>
      </c>
      <c r="J19" s="24">
        <f>$C$3*I19/3600*($C$4-$C$5)*$C$6</f>
        <v>4.2025E-2</v>
      </c>
      <c r="K19" s="25" t="s">
        <v>28</v>
      </c>
      <c r="L19" s="26">
        <f>SQRT(($C$3*$C$4*I19*$F$4*$C$6/360000)^2+($C$3*$C$5*I19*$F$5*$C$6/360000)^2)</f>
        <v>6.4070699475267156E-3</v>
      </c>
      <c r="M19" s="31">
        <v>120</v>
      </c>
      <c r="N19" s="29">
        <f>$C$8*M19*($C$9-$C$10)/3600*$C$11</f>
        <v>1.46</v>
      </c>
      <c r="O19" s="8" t="s">
        <v>28</v>
      </c>
      <c r="P19" s="30">
        <f>SQRT(($C$11*$C$8*M19*$C$9*$F$9/360000)^2+(M19*$C$8*$C$10*$C$11*$F$10/360000)^2)</f>
        <v>0.22507998578283234</v>
      </c>
      <c r="Q19" s="31">
        <v>70</v>
      </c>
      <c r="R19" s="24">
        <f>Q19*$C$13*$C$16*($C$14-$C$15)/3600</f>
        <v>1.1355555555555557</v>
      </c>
      <c r="S19" s="25" t="s">
        <v>28</v>
      </c>
      <c r="T19" s="32">
        <f>SQRT((Q19*$C$13*$C$16*$C$14*$F$14/360000)^2+(Q19*$C$13*$C$15*$F$15*$C$16/360000)^2)</f>
        <v>0.17506221116442514</v>
      </c>
      <c r="U19" s="45">
        <f>J19+N19+R19</f>
        <v>2.6375805555555556</v>
      </c>
      <c r="V19" s="46" t="s">
        <v>28</v>
      </c>
      <c r="W19" s="47">
        <f>SQRT(L19^2+P19^2+T19^2)</f>
        <v>0.2852171599379853</v>
      </c>
    </row>
    <row r="20" spans="1:23" x14ac:dyDescent="0.3">
      <c r="A20" s="19" t="s">
        <v>20</v>
      </c>
      <c r="B20" s="19" t="s">
        <v>21</v>
      </c>
      <c r="C20" s="19" t="s">
        <v>22</v>
      </c>
      <c r="D20" s="19">
        <v>38201010033</v>
      </c>
      <c r="E20" s="19" t="s">
        <v>18</v>
      </c>
      <c r="F20" s="19">
        <v>2016</v>
      </c>
      <c r="G20" s="19" t="s">
        <v>19</v>
      </c>
      <c r="H20" s="20" t="s">
        <v>27</v>
      </c>
      <c r="I20" s="21">
        <v>104</v>
      </c>
      <c r="J20" s="21">
        <f>$C$3*I20/3600*($C$4-$C$5)*$C$6</f>
        <v>2.1319999999999999E-2</v>
      </c>
      <c r="K20" s="23" t="s">
        <v>28</v>
      </c>
      <c r="L20" s="22">
        <f>SQRT(($C$3*$C$4*I20*$F$4*$C$6/360000)^2+($C$3*$C$5*I20*$F$5*$C$6/360000)^2)</f>
        <v>3.250415973379407E-3</v>
      </c>
      <c r="M20" s="31">
        <v>200</v>
      </c>
      <c r="N20" s="21">
        <f>$C$8*M20*($C$9-$C$10)/3600*$C$11</f>
        <v>2.4333333333333331</v>
      </c>
      <c r="O20" s="23" t="s">
        <v>28</v>
      </c>
      <c r="P20" s="22">
        <f>SQRT(($C$11*$C$8*M20*$C$9*$F$9/360000)^2+(M20*$C$8*$C$10*$C$11*$F$10/360000)^2)</f>
        <v>0.37513330963805386</v>
      </c>
      <c r="Q20" s="31">
        <v>65</v>
      </c>
      <c r="R20" s="21">
        <f>Q20*$C$13*$C$16*($C$14-$C$15)/3600</f>
        <v>1.0544444444444445</v>
      </c>
      <c r="S20" s="23" t="s">
        <v>28</v>
      </c>
      <c r="T20" s="31">
        <f>SQRT((Q20*$C$13*$C$16*$C$14*$F$14/360000)^2+(Q20*$C$13*$C$15*$F$15*$C$16/360000)^2)</f>
        <v>0.16255776750982334</v>
      </c>
      <c r="U20" s="48">
        <f>J20+N20+R20</f>
        <v>3.5090977777777774</v>
      </c>
      <c r="V20" s="49" t="s">
        <v>28</v>
      </c>
      <c r="W20" s="50">
        <f>SQRT(L20^2+P20^2+T20^2)</f>
        <v>0.40885277665900444</v>
      </c>
    </row>
    <row r="22" spans="1:23" x14ac:dyDescent="0.3">
      <c r="A22" t="s">
        <v>32</v>
      </c>
    </row>
    <row r="23" spans="1:23" x14ac:dyDescent="0.3">
      <c r="A23" t="s">
        <v>37</v>
      </c>
    </row>
    <row r="24" spans="1:23" x14ac:dyDescent="0.3">
      <c r="A24" t="s">
        <v>38</v>
      </c>
    </row>
    <row r="25" spans="1:23" x14ac:dyDescent="0.3">
      <c r="A25" t="s">
        <v>39</v>
      </c>
    </row>
  </sheetData>
  <mergeCells count="8">
    <mergeCell ref="I17:L17"/>
    <mergeCell ref="M17:P17"/>
    <mergeCell ref="Q17:T17"/>
    <mergeCell ref="U17:W17"/>
    <mergeCell ref="N18:P18"/>
    <mergeCell ref="J18:L18"/>
    <mergeCell ref="R18:T18"/>
    <mergeCell ref="U18:W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Ida-Tallinna Keskhaigla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Priit Ruuge</dc:creator>
  <cp:lastModifiedBy>Priit Ruuge</cp:lastModifiedBy>
  <dcterms:created xsi:type="dcterms:W3CDTF">2019-05-12T06:16:02Z</dcterms:created>
  <dcterms:modified xsi:type="dcterms:W3CDTF">2019-05-20T14:17:30Z</dcterms:modified>
</cp:coreProperties>
</file>